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19200" windowHeight="1138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'Feuil1'!$A$1:$K$43</definedName>
  </definedNames>
  <calcPr fullCalcOnLoad="1"/>
</workbook>
</file>

<file path=xl/sharedStrings.xml><?xml version="1.0" encoding="utf-8"?>
<sst xmlns="http://schemas.openxmlformats.org/spreadsheetml/2006/main" count="19" uniqueCount="16">
  <si>
    <t>LE GODILLOT VAGABOND</t>
  </si>
  <si>
    <t>VÉHICULE ESSENCE</t>
  </si>
  <si>
    <t>VÉHICULE DIESEL</t>
  </si>
  <si>
    <t>SP 95 :</t>
  </si>
  <si>
    <t>Coût Carburant / 100 Km</t>
  </si>
  <si>
    <t>GAZOLE :</t>
  </si>
  <si>
    <t xml:space="preserve">coût total de la maintenance du véhicule pour 100 km </t>
  </si>
  <si>
    <t>Nb. Personnes / Véhicule</t>
  </si>
  <si>
    <t>P.A.F. MAINTENANCE VÉHICULE  +  CARBURANT   pour 100 Km   PAR PERSONNE</t>
  </si>
  <si>
    <t>Participation Aux Frais de TRANSPORT</t>
  </si>
  <si>
    <r>
      <t>ATTENTION</t>
    </r>
    <r>
      <rPr>
        <b/>
        <sz val="12"/>
        <color indexed="10"/>
        <rFont val="Arial"/>
        <family val="2"/>
      </rPr>
      <t xml:space="preserve"> : il faut AJOUTER le COÛT éventuel des PÉAGES AUTOROUTIERS</t>
    </r>
  </si>
  <si>
    <t xml:space="preserve"> - JONAGE -</t>
  </si>
  <si>
    <t>Conso. en L. / 100 Km</t>
  </si>
  <si>
    <t xml:space="preserve">   € / L.</t>
  </si>
  <si>
    <t>Mise à jour 24/03/2022</t>
  </si>
  <si>
    <t>comprenant Frais de MAINTENANCE :7,00 € / véhicule / 100 km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</si>
</sst>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00"/>
    <numFmt numFmtId="175" formatCode="#,##0.00\ &quot;€&quot;"/>
  </numFmts>
  <fonts count="52">
    <font>
      <sz val="10"/>
      <name val="Arial"/>
      <family val="0"/>
    </font>
    <font>
      <b/>
      <sz val="10"/>
      <name val="Arial"/>
      <family val="2"/>
    </font>
    <font>
      <b/>
      <sz val="18"/>
      <name val="Ravie"/>
      <family val="5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7"/>
      <name val="Verdana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20"/>
      <name val="Ravie"/>
      <family val="5"/>
    </font>
    <font>
      <b/>
      <u val="single"/>
      <sz val="14"/>
      <color indexed="17"/>
      <name val="Arial"/>
      <family val="2"/>
    </font>
    <font>
      <b/>
      <u val="single"/>
      <sz val="14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1" applyNumberFormat="0" applyAlignment="0" applyProtection="0"/>
    <xf numFmtId="0" fontId="42" fillId="0" borderId="2" applyNumberFormat="0" applyFill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0" fillId="28" borderId="3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24" borderId="4" applyNumberFormat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 applyProtection="1">
      <alignment horizontal="right"/>
      <protection locked="0"/>
    </xf>
    <xf numFmtId="174" fontId="17" fillId="0" borderId="11" xfId="0" applyNumberFormat="1" applyFont="1" applyBorder="1" applyAlignment="1" applyProtection="1">
      <alignment horizontal="center"/>
      <protection locked="0"/>
    </xf>
    <xf numFmtId="174" fontId="18" fillId="0" borderId="1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2" fontId="4" fillId="0" borderId="0" xfId="0" applyNumberFormat="1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2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left"/>
      <protection/>
    </xf>
    <xf numFmtId="2" fontId="0" fillId="0" borderId="13" xfId="0" applyNumberFormat="1" applyBorder="1" applyAlignment="1" applyProtection="1">
      <alignment horizontal="center"/>
      <protection/>
    </xf>
    <xf numFmtId="2" fontId="17" fillId="0" borderId="14" xfId="0" applyNumberFormat="1" applyFont="1" applyBorder="1" applyAlignment="1" applyProtection="1">
      <alignment horizontal="center"/>
      <protection/>
    </xf>
    <xf numFmtId="2" fontId="1" fillId="0" borderId="13" xfId="0" applyNumberFormat="1" applyFont="1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2" fontId="8" fillId="0" borderId="17" xfId="0" applyNumberFormat="1" applyFont="1" applyBorder="1" applyAlignment="1" applyProtection="1">
      <alignment horizontal="center"/>
      <protection/>
    </xf>
    <xf numFmtId="2" fontId="8" fillId="0" borderId="18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left"/>
      <protection/>
    </xf>
    <xf numFmtId="175" fontId="10" fillId="0" borderId="0" xfId="0" applyNumberFormat="1" applyFont="1" applyBorder="1" applyAlignment="1" applyProtection="1">
      <alignment horizontal="center"/>
      <protection/>
    </xf>
    <xf numFmtId="175" fontId="10" fillId="0" borderId="16" xfId="0" applyNumberFormat="1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175" fontId="1" fillId="0" borderId="20" xfId="0" applyNumberFormat="1" applyFont="1" applyBorder="1" applyAlignment="1" applyProtection="1">
      <alignment horizontal="center"/>
      <protection/>
    </xf>
    <xf numFmtId="175" fontId="1" fillId="0" borderId="21" xfId="0" applyNumberFormat="1" applyFont="1" applyBorder="1" applyAlignment="1" applyProtection="1">
      <alignment horizontal="center"/>
      <protection/>
    </xf>
    <xf numFmtId="175" fontId="1" fillId="0" borderId="0" xfId="0" applyNumberFormat="1" applyFont="1" applyBorder="1" applyAlignment="1" applyProtection="1">
      <alignment horizontal="center"/>
      <protection/>
    </xf>
    <xf numFmtId="175" fontId="1" fillId="0" borderId="16" xfId="0" applyNumberFormat="1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/>
      <protection/>
    </xf>
    <xf numFmtId="2" fontId="4" fillId="0" borderId="23" xfId="0" applyNumberFormat="1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left"/>
      <protection/>
    </xf>
    <xf numFmtId="2" fontId="18" fillId="0" borderId="14" xfId="0" applyNumberFormat="1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left"/>
      <protection/>
    </xf>
    <xf numFmtId="2" fontId="9" fillId="0" borderId="17" xfId="0" applyNumberFormat="1" applyFont="1" applyBorder="1" applyAlignment="1" applyProtection="1">
      <alignment horizontal="center"/>
      <protection/>
    </xf>
    <xf numFmtId="2" fontId="9" fillId="0" borderId="18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175" fontId="1" fillId="0" borderId="26" xfId="0" applyNumberFormat="1" applyFont="1" applyBorder="1" applyAlignment="1" applyProtection="1">
      <alignment horizontal="center"/>
      <protection/>
    </xf>
    <xf numFmtId="175" fontId="1" fillId="0" borderId="27" xfId="0" applyNumberFormat="1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 locked="0"/>
    </xf>
    <xf numFmtId="2" fontId="1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2" fontId="21" fillId="0" borderId="0" xfId="0" applyNumberFormat="1" applyFont="1" applyAlignment="1" applyProtection="1">
      <alignment horizontal="center"/>
      <protection/>
    </xf>
    <xf numFmtId="2" fontId="51" fillId="31" borderId="0" xfId="0" applyNumberFormat="1" applyFont="1" applyFill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center"/>
      <protection/>
    </xf>
    <xf numFmtId="2" fontId="3" fillId="0" borderId="28" xfId="0" applyNumberFormat="1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F25" sqref="F25"/>
    </sheetView>
  </sheetViews>
  <sheetFormatPr defaultColWidth="11.421875" defaultRowHeight="12.75"/>
  <cols>
    <col min="1" max="1" width="21.8515625" style="0" bestFit="1" customWidth="1"/>
    <col min="2" max="2" width="11.28125" style="2" customWidth="1"/>
    <col min="3" max="10" width="11.421875" style="2" customWidth="1"/>
    <col min="11" max="11" width="11.8515625" style="1" customWidth="1"/>
  </cols>
  <sheetData>
    <row r="1" spans="1:13" ht="29.25">
      <c r="A1" s="10" t="s">
        <v>0</v>
      </c>
      <c r="B1" s="11"/>
      <c r="C1" s="11"/>
      <c r="D1" s="11"/>
      <c r="E1" s="11"/>
      <c r="F1" s="12" t="s">
        <v>11</v>
      </c>
      <c r="G1" s="11"/>
      <c r="H1" s="11"/>
      <c r="I1" s="11"/>
      <c r="J1" s="11"/>
      <c r="K1" s="13" t="s">
        <v>9</v>
      </c>
      <c r="L1" s="58">
        <v>7</v>
      </c>
      <c r="M1" t="s">
        <v>6</v>
      </c>
    </row>
    <row r="2" spans="1:11" s="4" customFormat="1" ht="15.75">
      <c r="A2" s="53" t="s">
        <v>15</v>
      </c>
      <c r="B2" s="55"/>
      <c r="C2" s="56"/>
      <c r="D2" s="57"/>
      <c r="E2" s="57"/>
      <c r="F2" s="14"/>
      <c r="G2" s="14"/>
      <c r="H2" s="14"/>
      <c r="I2" s="14"/>
      <c r="J2" s="14"/>
      <c r="K2" s="15" t="s">
        <v>10</v>
      </c>
    </row>
    <row r="3" spans="1:11" s="9" customFormat="1" ht="9" customHeight="1" thickBot="1">
      <c r="A3" s="16"/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18.75" thickBot="1">
      <c r="A4" s="19" t="s">
        <v>1</v>
      </c>
      <c r="B4" s="20"/>
      <c r="C4" s="20"/>
      <c r="D4" s="20"/>
      <c r="E4" s="21" t="s">
        <v>3</v>
      </c>
      <c r="F4" s="7">
        <v>1.8</v>
      </c>
      <c r="G4" s="22" t="s">
        <v>13</v>
      </c>
      <c r="H4" s="20"/>
      <c r="I4" s="20"/>
      <c r="J4" s="20"/>
      <c r="K4" s="6"/>
    </row>
    <row r="5" spans="1:11" ht="9.75" customHeight="1" thickBot="1">
      <c r="A5" s="23"/>
      <c r="B5" s="24"/>
      <c r="C5" s="24"/>
      <c r="D5" s="24"/>
      <c r="E5" s="24"/>
      <c r="F5" s="24"/>
      <c r="G5" s="24"/>
      <c r="H5" s="24"/>
      <c r="I5" s="24"/>
      <c r="J5" s="24"/>
      <c r="K5" s="25"/>
    </row>
    <row r="6" spans="1:11" s="3" customFormat="1" ht="14.25" thickBot="1" thickTop="1">
      <c r="A6" s="26" t="s">
        <v>12</v>
      </c>
      <c r="B6" s="27">
        <v>5.5</v>
      </c>
      <c r="C6" s="27">
        <v>6</v>
      </c>
      <c r="D6" s="27">
        <v>6.5</v>
      </c>
      <c r="E6" s="27">
        <v>7</v>
      </c>
      <c r="F6" s="27">
        <v>7.5</v>
      </c>
      <c r="G6" s="27">
        <v>8</v>
      </c>
      <c r="H6" s="27">
        <v>8.5</v>
      </c>
      <c r="I6" s="27">
        <v>9</v>
      </c>
      <c r="J6" s="27">
        <v>9.5</v>
      </c>
      <c r="K6" s="28">
        <v>10</v>
      </c>
    </row>
    <row r="7" spans="1:11" s="5" customFormat="1" ht="13.5" thickTop="1">
      <c r="A7" s="29" t="s">
        <v>4</v>
      </c>
      <c r="B7" s="30">
        <f aca="true" t="shared" si="0" ref="B7:K7">B6*$F$4</f>
        <v>9.9</v>
      </c>
      <c r="C7" s="30">
        <f t="shared" si="0"/>
        <v>10.8</v>
      </c>
      <c r="D7" s="30">
        <f t="shared" si="0"/>
        <v>11.700000000000001</v>
      </c>
      <c r="E7" s="30">
        <f t="shared" si="0"/>
        <v>12.6</v>
      </c>
      <c r="F7" s="30">
        <f t="shared" si="0"/>
        <v>13.5</v>
      </c>
      <c r="G7" s="30">
        <f t="shared" si="0"/>
        <v>14.4</v>
      </c>
      <c r="H7" s="30">
        <f t="shared" si="0"/>
        <v>15.3</v>
      </c>
      <c r="I7" s="30">
        <f t="shared" si="0"/>
        <v>16.2</v>
      </c>
      <c r="J7" s="30">
        <f t="shared" si="0"/>
        <v>17.1</v>
      </c>
      <c r="K7" s="31">
        <f t="shared" si="0"/>
        <v>18</v>
      </c>
    </row>
    <row r="8" spans="1:11" ht="9.75" customHeight="1" thickBot="1">
      <c r="A8" s="23"/>
      <c r="B8" s="24"/>
      <c r="C8" s="24"/>
      <c r="D8" s="24"/>
      <c r="E8" s="24"/>
      <c r="F8" s="24"/>
      <c r="G8" s="24"/>
      <c r="H8" s="24"/>
      <c r="I8" s="24"/>
      <c r="J8" s="24"/>
      <c r="K8" s="25"/>
    </row>
    <row r="9" spans="1:11" ht="19.5" customHeight="1" thickBot="1">
      <c r="A9" s="23"/>
      <c r="B9" s="59" t="s">
        <v>8</v>
      </c>
      <c r="C9" s="60"/>
      <c r="D9" s="61"/>
      <c r="E9" s="61"/>
      <c r="F9" s="61"/>
      <c r="G9" s="61"/>
      <c r="H9" s="61"/>
      <c r="I9" s="61"/>
      <c r="J9" s="61"/>
      <c r="K9" s="62"/>
    </row>
    <row r="10" spans="1:11" ht="10.5" customHeight="1">
      <c r="A10" s="32" t="s">
        <v>7</v>
      </c>
      <c r="B10" s="24"/>
      <c r="C10" s="24"/>
      <c r="D10" s="33"/>
      <c r="E10" s="33"/>
      <c r="F10" s="33"/>
      <c r="G10" s="33"/>
      <c r="H10" s="33"/>
      <c r="I10" s="33"/>
      <c r="J10" s="33"/>
      <c r="K10" s="25"/>
    </row>
    <row r="11" spans="1:11" ht="6" customHeight="1">
      <c r="A11" s="34"/>
      <c r="B11" s="24"/>
      <c r="C11" s="24"/>
      <c r="D11" s="24"/>
      <c r="E11" s="24"/>
      <c r="F11" s="24"/>
      <c r="G11" s="24"/>
      <c r="H11" s="24"/>
      <c r="I11" s="24"/>
      <c r="J11" s="24"/>
      <c r="K11" s="25"/>
    </row>
    <row r="12" spans="1:11" ht="12.75">
      <c r="A12" s="35">
        <v>2</v>
      </c>
      <c r="B12" s="36">
        <f>($B$7+$L$1)/A12</f>
        <v>8.45</v>
      </c>
      <c r="C12" s="36">
        <f>($C$7+$L$1)/A12</f>
        <v>8.9</v>
      </c>
      <c r="D12" s="36">
        <f>($D$7+$L$1)/A12</f>
        <v>9.350000000000001</v>
      </c>
      <c r="E12" s="36">
        <f>($E$7+$L$1)/A12</f>
        <v>9.8</v>
      </c>
      <c r="F12" s="36">
        <f>($F$7+$L$1)/A12</f>
        <v>10.25</v>
      </c>
      <c r="G12" s="36">
        <f>($G$7+$L$1)/A12</f>
        <v>10.7</v>
      </c>
      <c r="H12" s="36">
        <f>($H$7+$L$1)/A12</f>
        <v>11.15</v>
      </c>
      <c r="I12" s="36">
        <f>($I$7+$L$1)/A12</f>
        <v>11.6</v>
      </c>
      <c r="J12" s="36">
        <f>($J$7+$L$1)/A12</f>
        <v>12.05</v>
      </c>
      <c r="K12" s="37">
        <f>($K$7+$L$1)/A12</f>
        <v>12.5</v>
      </c>
    </row>
    <row r="13" spans="1:11" ht="9" customHeight="1">
      <c r="A13" s="34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.75">
      <c r="A14" s="35">
        <v>3</v>
      </c>
      <c r="B14" s="36">
        <f>($B$7+$L$1)/A14</f>
        <v>5.633333333333333</v>
      </c>
      <c r="C14" s="36">
        <f>($C$7+$L$1)/A14</f>
        <v>5.933333333333334</v>
      </c>
      <c r="D14" s="36">
        <f>($D$7+$L$1)/A14</f>
        <v>6.233333333333334</v>
      </c>
      <c r="E14" s="36">
        <f>($E$7+$L$1)/A14</f>
        <v>6.533333333333334</v>
      </c>
      <c r="F14" s="36">
        <f>($F$7+$L$1)/A14</f>
        <v>6.833333333333333</v>
      </c>
      <c r="G14" s="36">
        <f>($G$7+$L$1)/A14</f>
        <v>7.133333333333333</v>
      </c>
      <c r="H14" s="36">
        <f>($H$7+$L$1)/A14</f>
        <v>7.433333333333334</v>
      </c>
      <c r="I14" s="36">
        <f>($I$7+$L$1)/A14</f>
        <v>7.733333333333333</v>
      </c>
      <c r="J14" s="36">
        <f>($J$7+$L$1)/A14</f>
        <v>8.033333333333333</v>
      </c>
      <c r="K14" s="37">
        <f>($K$7+$L$1)/A14</f>
        <v>8.333333333333334</v>
      </c>
    </row>
    <row r="15" spans="1:11" ht="9" customHeight="1">
      <c r="A15" s="34"/>
      <c r="B15" s="38"/>
      <c r="C15" s="38"/>
      <c r="D15" s="38"/>
      <c r="E15" s="38"/>
      <c r="F15" s="38"/>
      <c r="G15" s="38"/>
      <c r="H15" s="38"/>
      <c r="I15" s="38"/>
      <c r="J15" s="38"/>
      <c r="K15" s="39"/>
    </row>
    <row r="16" spans="1:11" ht="12.75">
      <c r="A16" s="35">
        <v>4</v>
      </c>
      <c r="B16" s="36">
        <f>($B$7+$L$1)/A16</f>
        <v>4.225</v>
      </c>
      <c r="C16" s="36">
        <f>($C$7+$L$1)/A16</f>
        <v>4.45</v>
      </c>
      <c r="D16" s="36">
        <f>($D$7+$L$1)/A16</f>
        <v>4.675000000000001</v>
      </c>
      <c r="E16" s="36">
        <f>($E$7+$L$1)/A16</f>
        <v>4.9</v>
      </c>
      <c r="F16" s="36">
        <f>($F$7+$L$1)/A16</f>
        <v>5.125</v>
      </c>
      <c r="G16" s="36">
        <f>($G$7+$L$1)/A16</f>
        <v>5.35</v>
      </c>
      <c r="H16" s="36">
        <f>($H$7+$L$1)/A16</f>
        <v>5.575</v>
      </c>
      <c r="I16" s="36">
        <f>($I$7+$L$1)/A16</f>
        <v>5.8</v>
      </c>
      <c r="J16" s="36">
        <f>($J$7+$L$1)/A16</f>
        <v>6.025</v>
      </c>
      <c r="K16" s="37">
        <f>($K$7+$L$1)/A16</f>
        <v>6.25</v>
      </c>
    </row>
    <row r="17" spans="1:11" ht="9" customHeight="1">
      <c r="A17" s="34"/>
      <c r="B17" s="38"/>
      <c r="C17" s="38"/>
      <c r="D17" s="38"/>
      <c r="E17" s="38"/>
      <c r="F17" s="38"/>
      <c r="G17" s="38"/>
      <c r="H17" s="38"/>
      <c r="I17" s="38"/>
      <c r="J17" s="38"/>
      <c r="K17" s="39"/>
    </row>
    <row r="18" spans="1:11" ht="12.75">
      <c r="A18" s="35">
        <v>5</v>
      </c>
      <c r="B18" s="36">
        <f>($B$7+$L$1)/A18</f>
        <v>3.38</v>
      </c>
      <c r="C18" s="36">
        <f>($C$7+$L$1)/A18</f>
        <v>3.56</v>
      </c>
      <c r="D18" s="36">
        <f>($D$7+$L$1)/A18</f>
        <v>3.7400000000000007</v>
      </c>
      <c r="E18" s="36">
        <f>($E$7+$L$1)/A18</f>
        <v>3.9200000000000004</v>
      </c>
      <c r="F18" s="36">
        <f>($F$7+$L$1)/A18</f>
        <v>4.1</v>
      </c>
      <c r="G18" s="36">
        <f>($G$7+$L$1)/A18</f>
        <v>4.279999999999999</v>
      </c>
      <c r="H18" s="36">
        <f>($H$7+$L$1)/A18</f>
        <v>4.46</v>
      </c>
      <c r="I18" s="36">
        <f>($I$7+$L$1)/A18</f>
        <v>4.64</v>
      </c>
      <c r="J18" s="36">
        <f>($J$7+$L$1)/A18</f>
        <v>4.82</v>
      </c>
      <c r="K18" s="37">
        <f>($K$7+$L$1)/A18</f>
        <v>5</v>
      </c>
    </row>
    <row r="19" spans="1:11" ht="9" customHeight="1">
      <c r="A19" s="34"/>
      <c r="B19" s="38"/>
      <c r="C19" s="38"/>
      <c r="D19" s="38"/>
      <c r="E19" s="38"/>
      <c r="F19" s="38"/>
      <c r="G19" s="38"/>
      <c r="H19" s="38"/>
      <c r="I19" s="38"/>
      <c r="J19" s="38"/>
      <c r="K19" s="39"/>
    </row>
    <row r="20" spans="1:11" ht="12.75">
      <c r="A20" s="35">
        <v>6</v>
      </c>
      <c r="B20" s="36">
        <f>($B$7+$L$1)/A20</f>
        <v>2.8166666666666664</v>
      </c>
      <c r="C20" s="36">
        <f>($C$7+$L$1)/A20</f>
        <v>2.966666666666667</v>
      </c>
      <c r="D20" s="36">
        <f>($D$7+$L$1)/A20</f>
        <v>3.116666666666667</v>
      </c>
      <c r="E20" s="36">
        <f>($E$7+$L$1)/A20</f>
        <v>3.266666666666667</v>
      </c>
      <c r="F20" s="36">
        <f>($F$7+$L$1)/A20</f>
        <v>3.4166666666666665</v>
      </c>
      <c r="G20" s="36">
        <f>($G$7+$L$1)/A20</f>
        <v>3.5666666666666664</v>
      </c>
      <c r="H20" s="36">
        <f>($H$7+$L$1)/A20</f>
        <v>3.716666666666667</v>
      </c>
      <c r="I20" s="36">
        <f>($I$7+$L$1)/A20</f>
        <v>3.8666666666666667</v>
      </c>
      <c r="J20" s="36">
        <f>($J$7+$L$1)/A20</f>
        <v>4.016666666666667</v>
      </c>
      <c r="K20" s="37">
        <f>($K$7+$L$1)/A20</f>
        <v>4.166666666666667</v>
      </c>
    </row>
    <row r="21" spans="1:11" ht="9" customHeight="1">
      <c r="A21" s="34"/>
      <c r="B21" s="38"/>
      <c r="C21" s="38"/>
      <c r="D21" s="38"/>
      <c r="E21" s="38"/>
      <c r="F21" s="38"/>
      <c r="G21" s="38"/>
      <c r="H21" s="38"/>
      <c r="I21" s="38"/>
      <c r="J21" s="38"/>
      <c r="K21" s="39"/>
    </row>
    <row r="22" spans="1:11" ht="12.75">
      <c r="A22" s="35">
        <v>7</v>
      </c>
      <c r="B22" s="36">
        <f>($B$7+$L$1)/A22</f>
        <v>2.414285714285714</v>
      </c>
      <c r="C22" s="36">
        <f>($C$7+$L$1)/A22</f>
        <v>2.542857142857143</v>
      </c>
      <c r="D22" s="36">
        <f>($D$7+$L$1)/A22</f>
        <v>2.6714285714285717</v>
      </c>
      <c r="E22" s="36">
        <f>($E$7+$L$1)/A22</f>
        <v>2.8000000000000003</v>
      </c>
      <c r="F22" s="36">
        <f>($F$7+$L$1)/A22</f>
        <v>2.9285714285714284</v>
      </c>
      <c r="G22" s="36">
        <f>($G$7+$L$1)/A22</f>
        <v>3.057142857142857</v>
      </c>
      <c r="H22" s="36">
        <f>($H$7+$L$1)/A22</f>
        <v>3.185714285714286</v>
      </c>
      <c r="I22" s="36">
        <f>($I$7+$L$1)/A22</f>
        <v>3.314285714285714</v>
      </c>
      <c r="J22" s="36">
        <f>($J$7+$L$1)/A22</f>
        <v>3.442857142857143</v>
      </c>
      <c r="K22" s="37">
        <f>($K$7+$L$1)/A22</f>
        <v>3.5714285714285716</v>
      </c>
    </row>
    <row r="23" spans="1:11" s="4" customFormat="1" ht="9.75" customHeight="1" thickBot="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2"/>
    </row>
    <row r="24" spans="1:11" s="4" customFormat="1" ht="9" customHeight="1" thickBot="1">
      <c r="A24" s="43"/>
      <c r="B24" s="14"/>
      <c r="C24" s="14"/>
      <c r="D24" s="14"/>
      <c r="E24" s="14"/>
      <c r="F24" s="14"/>
      <c r="G24" s="14"/>
      <c r="H24" s="14"/>
      <c r="I24" s="14"/>
      <c r="J24" s="14"/>
      <c r="K24" s="44"/>
    </row>
    <row r="25" spans="1:11" ht="18.75" thickBot="1">
      <c r="A25" s="45" t="s">
        <v>2</v>
      </c>
      <c r="B25" s="20"/>
      <c r="C25" s="20"/>
      <c r="D25" s="20"/>
      <c r="E25" s="46" t="s">
        <v>5</v>
      </c>
      <c r="F25" s="8">
        <v>1.8</v>
      </c>
      <c r="G25" s="22" t="s">
        <v>13</v>
      </c>
      <c r="H25" s="20"/>
      <c r="I25" s="20"/>
      <c r="J25" s="20"/>
      <c r="K25" s="6">
        <f>K4</f>
        <v>0</v>
      </c>
    </row>
    <row r="26" spans="1:11" ht="9.75" customHeight="1" thickBot="1">
      <c r="A26" s="23"/>
      <c r="B26" s="24"/>
      <c r="C26" s="24"/>
      <c r="D26" s="24"/>
      <c r="E26" s="24"/>
      <c r="F26" s="54"/>
      <c r="G26" s="24"/>
      <c r="H26" s="24"/>
      <c r="I26" s="24"/>
      <c r="J26" s="24"/>
      <c r="K26" s="25"/>
    </row>
    <row r="27" spans="1:11" ht="14.25" thickBot="1" thickTop="1">
      <c r="A27" s="47" t="s">
        <v>12</v>
      </c>
      <c r="B27" s="48">
        <v>5.5</v>
      </c>
      <c r="C27" s="48">
        <v>6</v>
      </c>
      <c r="D27" s="48">
        <v>6.5</v>
      </c>
      <c r="E27" s="48">
        <v>7</v>
      </c>
      <c r="F27" s="48">
        <v>7.5</v>
      </c>
      <c r="G27" s="48">
        <v>8</v>
      </c>
      <c r="H27" s="48">
        <v>8.5</v>
      </c>
      <c r="I27" s="48">
        <v>9</v>
      </c>
      <c r="J27" s="48">
        <v>9.5</v>
      </c>
      <c r="K27" s="49">
        <v>10</v>
      </c>
    </row>
    <row r="28" spans="1:11" s="5" customFormat="1" ht="13.5" thickTop="1">
      <c r="A28" s="29" t="s">
        <v>4</v>
      </c>
      <c r="B28" s="30">
        <f aca="true" t="shared" si="1" ref="B28:K28">B27*$F$25</f>
        <v>9.9</v>
      </c>
      <c r="C28" s="30">
        <f t="shared" si="1"/>
        <v>10.8</v>
      </c>
      <c r="D28" s="30">
        <f t="shared" si="1"/>
        <v>11.700000000000001</v>
      </c>
      <c r="E28" s="30">
        <f t="shared" si="1"/>
        <v>12.6</v>
      </c>
      <c r="F28" s="30">
        <f t="shared" si="1"/>
        <v>13.5</v>
      </c>
      <c r="G28" s="30">
        <f t="shared" si="1"/>
        <v>14.4</v>
      </c>
      <c r="H28" s="30">
        <f t="shared" si="1"/>
        <v>15.3</v>
      </c>
      <c r="I28" s="30">
        <f t="shared" si="1"/>
        <v>16.2</v>
      </c>
      <c r="J28" s="30">
        <f t="shared" si="1"/>
        <v>17.1</v>
      </c>
      <c r="K28" s="31">
        <f t="shared" si="1"/>
        <v>18</v>
      </c>
    </row>
    <row r="29" spans="1:11" ht="9" customHeight="1" thickBo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5"/>
    </row>
    <row r="30" spans="1:11" ht="19.5" customHeight="1" thickBot="1">
      <c r="A30" s="23"/>
      <c r="B30" s="59" t="str">
        <f>B9</f>
        <v>P.A.F. MAINTENANCE VÉHICULE  +  CARBURANT   pour 100 Km   PAR PERSONNE</v>
      </c>
      <c r="C30" s="60"/>
      <c r="D30" s="61"/>
      <c r="E30" s="61"/>
      <c r="F30" s="61"/>
      <c r="G30" s="61"/>
      <c r="H30" s="61"/>
      <c r="I30" s="61"/>
      <c r="J30" s="61"/>
      <c r="K30" s="62"/>
    </row>
    <row r="31" spans="1:11" ht="10.5" customHeight="1">
      <c r="A31" s="32" t="str">
        <f>A10</f>
        <v>Nb. Personnes / Véhicule</v>
      </c>
      <c r="B31" s="24"/>
      <c r="C31" s="24"/>
      <c r="D31" s="33"/>
      <c r="E31" s="33"/>
      <c r="F31" s="33"/>
      <c r="G31" s="33"/>
      <c r="H31" s="33"/>
      <c r="I31" s="33"/>
      <c r="J31" s="33"/>
      <c r="K31" s="25"/>
    </row>
    <row r="32" spans="1:11" ht="6" customHeight="1">
      <c r="A32" s="34"/>
      <c r="B32" s="24"/>
      <c r="C32" s="24"/>
      <c r="D32" s="24"/>
      <c r="E32" s="24"/>
      <c r="F32" s="24"/>
      <c r="G32" s="24"/>
      <c r="H32" s="24"/>
      <c r="I32" s="24"/>
      <c r="J32" s="24"/>
      <c r="K32" s="25"/>
    </row>
    <row r="33" spans="1:11" ht="12.75">
      <c r="A33" s="35">
        <v>2</v>
      </c>
      <c r="B33" s="36">
        <f>($B$28+$L$1)/A33</f>
        <v>8.45</v>
      </c>
      <c r="C33" s="36">
        <f>($C$28+$L$1)/A33</f>
        <v>8.9</v>
      </c>
      <c r="D33" s="36">
        <f>($D$28+$L$1)/A33</f>
        <v>9.350000000000001</v>
      </c>
      <c r="E33" s="36">
        <f>($E$28+$L$1)/A33</f>
        <v>9.8</v>
      </c>
      <c r="F33" s="36">
        <f>($F$28+$L$1)/A33</f>
        <v>10.25</v>
      </c>
      <c r="G33" s="36">
        <f>($G$28+$L$1)/A33</f>
        <v>10.7</v>
      </c>
      <c r="H33" s="36">
        <f>($H$28+$L$1)/A33</f>
        <v>11.15</v>
      </c>
      <c r="I33" s="36">
        <f>($I$28+$L$1)/A33</f>
        <v>11.6</v>
      </c>
      <c r="J33" s="36">
        <f>($J$28+$L$1)/A33</f>
        <v>12.05</v>
      </c>
      <c r="K33" s="37">
        <f>($K$28+$L$1)/A33</f>
        <v>12.5</v>
      </c>
    </row>
    <row r="34" spans="1:11" ht="9" customHeight="1">
      <c r="A34" s="34"/>
      <c r="B34" s="38"/>
      <c r="C34" s="38"/>
      <c r="D34" s="38"/>
      <c r="E34" s="38"/>
      <c r="F34" s="38"/>
      <c r="G34" s="38"/>
      <c r="H34" s="38"/>
      <c r="I34" s="38"/>
      <c r="J34" s="38"/>
      <c r="K34" s="39"/>
    </row>
    <row r="35" spans="1:11" ht="12.75">
      <c r="A35" s="35">
        <v>3</v>
      </c>
      <c r="B35" s="36">
        <f>($B$28+$L$1)/A35</f>
        <v>5.633333333333333</v>
      </c>
      <c r="C35" s="36">
        <f>($C$28+$L$1)/A35</f>
        <v>5.933333333333334</v>
      </c>
      <c r="D35" s="36">
        <f>($D$28+$L$1)/A35</f>
        <v>6.233333333333334</v>
      </c>
      <c r="E35" s="36">
        <f>($E$28+$L$1)/A35</f>
        <v>6.533333333333334</v>
      </c>
      <c r="F35" s="36">
        <f>($F$28+$L$1)/A35</f>
        <v>6.833333333333333</v>
      </c>
      <c r="G35" s="36">
        <f>($G$28+$L$1)/A35</f>
        <v>7.133333333333333</v>
      </c>
      <c r="H35" s="36">
        <f>($H$28+$L$1)/A35</f>
        <v>7.433333333333334</v>
      </c>
      <c r="I35" s="36">
        <f>($I$28+$L$1)/A35</f>
        <v>7.733333333333333</v>
      </c>
      <c r="J35" s="36">
        <f>($J$28+$L$1)/A35</f>
        <v>8.033333333333333</v>
      </c>
      <c r="K35" s="37">
        <f>($K$28+$L$1)/A35</f>
        <v>8.333333333333334</v>
      </c>
    </row>
    <row r="36" spans="1:11" ht="9" customHeight="1">
      <c r="A36" s="34"/>
      <c r="B36" s="38"/>
      <c r="C36" s="38"/>
      <c r="D36" s="38"/>
      <c r="E36" s="38"/>
      <c r="F36" s="38"/>
      <c r="G36" s="38"/>
      <c r="H36" s="38"/>
      <c r="I36" s="38"/>
      <c r="J36" s="38"/>
      <c r="K36" s="39"/>
    </row>
    <row r="37" spans="1:11" ht="12.75">
      <c r="A37" s="35">
        <v>4</v>
      </c>
      <c r="B37" s="36">
        <f>($B$28+$L$1)/A37</f>
        <v>4.225</v>
      </c>
      <c r="C37" s="36">
        <f>($C$28+$L$1)/A37</f>
        <v>4.45</v>
      </c>
      <c r="D37" s="36">
        <f>($D$28+$L$1)/A37</f>
        <v>4.675000000000001</v>
      </c>
      <c r="E37" s="36">
        <f>($E$28+$L$1)/A37</f>
        <v>4.9</v>
      </c>
      <c r="F37" s="36">
        <f>($F$28+$L$1)/A37</f>
        <v>5.125</v>
      </c>
      <c r="G37" s="36">
        <f>($G$28+$L$1)/A37</f>
        <v>5.35</v>
      </c>
      <c r="H37" s="36">
        <f>($H$28+$L$1)/A37</f>
        <v>5.575</v>
      </c>
      <c r="I37" s="36">
        <f>($I$28+$L$1)/A37</f>
        <v>5.8</v>
      </c>
      <c r="J37" s="36">
        <f>($J$28+$L$1)/A37</f>
        <v>6.025</v>
      </c>
      <c r="K37" s="37">
        <f>($K$28+$L$1)/A37</f>
        <v>6.25</v>
      </c>
    </row>
    <row r="38" spans="1:11" ht="9" customHeight="1">
      <c r="A38" s="34"/>
      <c r="B38" s="38"/>
      <c r="C38" s="38"/>
      <c r="D38" s="38"/>
      <c r="E38" s="38"/>
      <c r="F38" s="38"/>
      <c r="G38" s="38"/>
      <c r="H38" s="38"/>
      <c r="I38" s="38"/>
      <c r="J38" s="38"/>
      <c r="K38" s="39"/>
    </row>
    <row r="39" spans="1:11" ht="12.75">
      <c r="A39" s="35">
        <v>5</v>
      </c>
      <c r="B39" s="36">
        <f>($B$28+$L$1)/A39</f>
        <v>3.38</v>
      </c>
      <c r="C39" s="36">
        <f>($C$28+$L$1)/A39</f>
        <v>3.56</v>
      </c>
      <c r="D39" s="36">
        <f>($D$28+$L$1)/A39</f>
        <v>3.7400000000000007</v>
      </c>
      <c r="E39" s="36">
        <f>($E$28+$L$1)/A39</f>
        <v>3.9200000000000004</v>
      </c>
      <c r="F39" s="36">
        <f>($F$28+$L$1)/A39</f>
        <v>4.1</v>
      </c>
      <c r="G39" s="36">
        <f>($G$28+$L$1)/A39</f>
        <v>4.279999999999999</v>
      </c>
      <c r="H39" s="36">
        <f>($H$28+$L$1)/A39</f>
        <v>4.46</v>
      </c>
      <c r="I39" s="36">
        <f>($I$28+$L$1)/A39</f>
        <v>4.64</v>
      </c>
      <c r="J39" s="36">
        <f>($J$28+$L$1)/A39</f>
        <v>4.82</v>
      </c>
      <c r="K39" s="37">
        <f>($K$28+$L$1)/A39</f>
        <v>5</v>
      </c>
    </row>
    <row r="40" spans="1:11" ht="9" customHeight="1">
      <c r="A40" s="34"/>
      <c r="B40" s="38"/>
      <c r="C40" s="38"/>
      <c r="D40" s="38"/>
      <c r="E40" s="38"/>
      <c r="F40" s="38"/>
      <c r="G40" s="38"/>
      <c r="H40" s="38"/>
      <c r="I40" s="38"/>
      <c r="J40" s="38"/>
      <c r="K40" s="39"/>
    </row>
    <row r="41" spans="1:11" ht="12.75">
      <c r="A41" s="35">
        <v>6</v>
      </c>
      <c r="B41" s="36">
        <f>($B$28+$L$1)/A41</f>
        <v>2.8166666666666664</v>
      </c>
      <c r="C41" s="36">
        <f>($C$28+$L$1)/A41</f>
        <v>2.966666666666667</v>
      </c>
      <c r="D41" s="36">
        <f>($D$28+$L$1)/A41</f>
        <v>3.116666666666667</v>
      </c>
      <c r="E41" s="36">
        <f>($E$28+$L$1)/A41</f>
        <v>3.266666666666667</v>
      </c>
      <c r="F41" s="36">
        <f>($F$28+$L$1)/A41</f>
        <v>3.4166666666666665</v>
      </c>
      <c r="G41" s="36">
        <f>($G$28+$L$1)/A41</f>
        <v>3.5666666666666664</v>
      </c>
      <c r="H41" s="36">
        <f>($H$28+$L$1)/A41</f>
        <v>3.716666666666667</v>
      </c>
      <c r="I41" s="36">
        <f>($I$28+$L$1)/A41</f>
        <v>3.8666666666666667</v>
      </c>
      <c r="J41" s="36">
        <f>($J$28+$L$1)/A41</f>
        <v>4.016666666666667</v>
      </c>
      <c r="K41" s="37">
        <f>($K$28+$L$1)/A41</f>
        <v>4.166666666666667</v>
      </c>
    </row>
    <row r="42" spans="1:11" ht="9" customHeight="1">
      <c r="A42" s="34"/>
      <c r="B42" s="38"/>
      <c r="C42" s="38"/>
      <c r="D42" s="38"/>
      <c r="E42" s="38"/>
      <c r="F42" s="38"/>
      <c r="G42" s="38"/>
      <c r="H42" s="38"/>
      <c r="I42" s="38"/>
      <c r="J42" s="38"/>
      <c r="K42" s="39"/>
    </row>
    <row r="43" spans="1:11" ht="13.5" thickBot="1">
      <c r="A43" s="50">
        <v>7</v>
      </c>
      <c r="B43" s="51">
        <f>($B$28+$L$1)/A43</f>
        <v>2.414285714285714</v>
      </c>
      <c r="C43" s="51">
        <f>($C$28+$L$1)/A43</f>
        <v>2.542857142857143</v>
      </c>
      <c r="D43" s="51">
        <f>($D$28+$L$1)/A43</f>
        <v>2.6714285714285717</v>
      </c>
      <c r="E43" s="51">
        <f>($E$28+$L$1)/A43</f>
        <v>2.8000000000000003</v>
      </c>
      <c r="F43" s="51">
        <f>($F$28+$L$1)/A43</f>
        <v>2.9285714285714284</v>
      </c>
      <c r="G43" s="51">
        <f>($G$28+$L$1)/A43</f>
        <v>3.057142857142857</v>
      </c>
      <c r="H43" s="51">
        <f>($H$28+$L$1)/A43</f>
        <v>3.185714285714286</v>
      </c>
      <c r="I43" s="51">
        <f>($I$28+$L$1)/A43</f>
        <v>3.314285714285714</v>
      </c>
      <c r="J43" s="51">
        <f>($J$28+$L$1)/A43</f>
        <v>3.442857142857143</v>
      </c>
      <c r="K43" s="52">
        <f>($K$28+$L$1)/A43</f>
        <v>3.5714285714285716</v>
      </c>
    </row>
    <row r="45" ht="12.75">
      <c r="B45" s="2" t="s">
        <v>14</v>
      </c>
    </row>
  </sheetData>
  <sheetProtection/>
  <protectedRanges>
    <protectedRange sqref="K25" name="Plage4"/>
    <protectedRange sqref="F25" name="Plage3"/>
    <protectedRange sqref="K4" name="Plage2"/>
    <protectedRange sqref="F4" name="Plage1"/>
  </protectedRanges>
  <mergeCells count="2">
    <mergeCell ref="B9:K9"/>
    <mergeCell ref="B30:K30"/>
  </mergeCells>
  <printOptions horizontalCentered="1" verticalCentered="1"/>
  <pageMargins left="0.5905511811023623" right="0.5905511811023623" top="0.5905511811023623" bottom="0.5905511811023623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</dc:creator>
  <cp:keywords/>
  <dc:description/>
  <cp:lastModifiedBy>Luc Berland</cp:lastModifiedBy>
  <cp:lastPrinted>2021-10-09T13:53:54Z</cp:lastPrinted>
  <dcterms:created xsi:type="dcterms:W3CDTF">2004-10-18T12:33:16Z</dcterms:created>
  <dcterms:modified xsi:type="dcterms:W3CDTF">2023-03-15T18:04:13Z</dcterms:modified>
  <cp:category/>
  <cp:version/>
  <cp:contentType/>
  <cp:contentStatus/>
</cp:coreProperties>
</file>